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<sst xmlns="http://schemas.openxmlformats.org/spreadsheetml/2006/main" count="231" uniqueCount="81">
  <si>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</si>
  <si>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</si>
  <si>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</si>
  <si>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</si>
  <si>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</si>
  <si>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</si>
  <si>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PESO/PC</t>
  </si>
  <si>
    <t>UNIT.</t>
  </si>
  <si>
    <t>1 KG</t>
  </si>
  <si>
    <t>500 GR</t>
  </si>
  <si>
    <t>1KG</t>
  </si>
  <si>
    <t>SUP.S.FRANCISCO</t>
  </si>
  <si>
    <t>SUP. PÉROLA</t>
  </si>
  <si>
    <t>MERC PARANA</t>
  </si>
  <si>
    <t>EXTRA HIPER</t>
  </si>
  <si>
    <t>ABV- SHOPPING</t>
  </si>
  <si>
    <t>MERC. SUPER 10</t>
  </si>
  <si>
    <t>TOTAL</t>
  </si>
  <si>
    <t>VARIAÇÃO</t>
  </si>
  <si>
    <t>MENOR</t>
  </si>
  <si>
    <t>MAIOR</t>
  </si>
  <si>
    <t>MÉDIA</t>
  </si>
  <si>
    <t>PANETONE</t>
  </si>
  <si>
    <t>PANETONE TRAD. CAIXA</t>
  </si>
  <si>
    <t>750 GR</t>
  </si>
  <si>
    <t>PANETONE CHOCOTONE</t>
  </si>
  <si>
    <t>PANETONE CHOC. LATA</t>
  </si>
  <si>
    <t>PANETONE DA CASA</t>
  </si>
  <si>
    <t>AVES</t>
  </si>
  <si>
    <t>PERU TEMPERADO</t>
  </si>
  <si>
    <t>CHESTER TEMPERADO</t>
  </si>
  <si>
    <t>FRANGO</t>
  </si>
  <si>
    <t>CARNE SUINA</t>
  </si>
  <si>
    <t>COSTELA</t>
  </si>
  <si>
    <t>PERNIL</t>
  </si>
  <si>
    <t>PRESUNTO TENDER</t>
  </si>
  <si>
    <t>CARNE BOVINA</t>
  </si>
  <si>
    <t>PICANHA</t>
  </si>
  <si>
    <t>FRALDINHA</t>
  </si>
  <si>
    <t>LAGARTO</t>
  </si>
  <si>
    <t>PEIXE</t>
  </si>
  <si>
    <t>BACALHAU  SAITH</t>
  </si>
  <si>
    <t>BACALHAU PORTO</t>
  </si>
  <si>
    <t>FRUTAS</t>
  </si>
  <si>
    <t>AMEIXAS SECA S/ CAROÇO</t>
  </si>
  <si>
    <t>UVA PASSAS ESCURA</t>
  </si>
  <si>
    <t>UVA PASSAS CLARA</t>
  </si>
  <si>
    <t>CASTANHA DO PARÁ C/ CASCA</t>
  </si>
  <si>
    <t>CASTANHA DE CAJU</t>
  </si>
  <si>
    <t>NOZES C/ CASCA</t>
  </si>
  <si>
    <t>FRUTAS CRISTALIZADAS</t>
  </si>
  <si>
    <t>DAMASCO SECO</t>
  </si>
  <si>
    <t>ENLATADOS</t>
  </si>
  <si>
    <t>LEITE CONDENSADO</t>
  </si>
  <si>
    <t>350 GR</t>
  </si>
  <si>
    <t>CREME DE LEITE</t>
  </si>
  <si>
    <t>300 GR</t>
  </si>
  <si>
    <t>BEBIDAS</t>
  </si>
  <si>
    <t>SIDRA TRAD. MAÇA</t>
  </si>
  <si>
    <t>660 ML</t>
  </si>
  <si>
    <t>SIDRA TRAD. MAÇA S/ ALCOOL</t>
  </si>
  <si>
    <t>FILTRADO DOCE</t>
  </si>
  <si>
    <t>VINHOS</t>
  </si>
  <si>
    <t>ALMADÉN MERLOT</t>
  </si>
  <si>
    <t>750 ML</t>
  </si>
  <si>
    <t>ALMADÉN RIESLING</t>
  </si>
  <si>
    <t>MARCUS JAMES CABERNET</t>
  </si>
  <si>
    <t>MARCUS JAMES RIESLING</t>
  </si>
  <si>
    <t>750ML</t>
  </si>
  <si>
    <t>SANTA HELENA CABERNET</t>
  </si>
  <si>
    <t>SANTA HELENA MERLOT</t>
  </si>
  <si>
    <t>CAMPO LARGO</t>
  </si>
  <si>
    <t>SANGUE DE BOI</t>
  </si>
  <si>
    <t>DO AVÔ</t>
  </si>
  <si>
    <t>JOTA PE</t>
  </si>
  <si>
    <t>GARRAFÃO</t>
  </si>
  <si>
    <t>4,600ML</t>
  </si>
  <si>
    <t>CHAPINHA</t>
  </si>
  <si>
    <t>100 GR</t>
  </si>
  <si>
    <t>COLETA DE PREÇOS - PRODUTOS NATALINOS, REALIZADA NO DIA  11  DE DEZEMBRO   2014</t>
  </si>
  <si>
    <t>COLETA DE PREÇOS - PRODUTOS NATALINOS, REALIZADA NO DIA 11 DE DEZEMBRO  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</si>
</sst>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 textRotation="90"/>
    </xf>
    <xf numFmtId="4" fontId="5" fillId="0" borderId="16" xfId="0" applyNumberFormat="1" applyFont="1" applyBorder="1" applyAlignment="1">
      <alignment horizontal="center" vertical="center" textRotation="90"/>
    </xf>
    <xf numFmtId="4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/>
    </xf>
    <xf numFmtId="4" fontId="3" fillId="32" borderId="2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5" fillId="0" borderId="19" xfId="0" applyNumberFormat="1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left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/>
    </xf>
    <xf numFmtId="4" fontId="3" fillId="32" borderId="32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left" vertical="center"/>
    </xf>
    <xf numFmtId="4" fontId="3" fillId="32" borderId="34" xfId="0" applyNumberFormat="1" applyFont="1" applyFill="1" applyBorder="1" applyAlignment="1">
      <alignment horizontal="center" vertical="center"/>
    </xf>
    <xf numFmtId="4" fontId="3" fillId="32" borderId="35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/>
    </xf>
    <xf numFmtId="4" fontId="3" fillId="0" borderId="37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 textRotation="90"/>
    </xf>
    <xf numFmtId="4" fontId="3" fillId="0" borderId="38" xfId="0" applyNumberFormat="1" applyFont="1" applyBorder="1" applyAlignment="1">
      <alignment horizontal="center" vertical="center" textRotation="90"/>
    </xf>
    <xf numFmtId="4" fontId="3" fillId="0" borderId="15" xfId="0" applyNumberFormat="1" applyFont="1" applyFill="1" applyBorder="1" applyAlignment="1">
      <alignment horizontal="center" vertical="center" textRotation="90"/>
    </xf>
    <xf numFmtId="4" fontId="5" fillId="0" borderId="15" xfId="0" applyNumberFormat="1" applyFont="1" applyFill="1" applyBorder="1" applyAlignment="1">
      <alignment horizontal="center" vertical="center" textRotation="90"/>
    </xf>
    <xf numFmtId="4" fontId="3" fillId="32" borderId="39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textRotation="90"/>
    </xf>
    <xf numFmtId="4" fontId="3" fillId="0" borderId="16" xfId="0" applyNumberFormat="1" applyFont="1" applyBorder="1" applyAlignment="1">
      <alignment horizontal="center" vertical="center" textRotation="90"/>
    </xf>
    <xf numFmtId="4" fontId="2" fillId="0" borderId="4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42</xdr:row>
      <xdr:rowOff>38100</xdr:rowOff>
    </xdr:from>
    <xdr:to>
      <xdr:col>0</xdr:col>
      <xdr:colOff>847725</xdr:colOff>
      <xdr:row>44</xdr:row>
      <xdr:rowOff>238125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88695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="70" zoomScaleNormal="70" zoomScalePageLayoutView="0" workbookViewId="0" topLeftCell="A1">
      <selection activeCell="L63" sqref="L63"/>
    </sheetView>
  </sheetViews>
  <sheetFormatPr defaultColWidth="9.140625" defaultRowHeight="15"/>
  <cols>
    <col min="1" max="1" width="31.421875" style="0" customWidth="1"/>
    <col min="2" max="2" width="13.57421875" style="0" customWidth="1"/>
    <col min="3" max="12" width="11.7109375" style="0" customWidth="1"/>
    <col min="13" max="13" width="7.7109375" style="0" customWidth="1"/>
    <col min="14" max="15" width="8.28125" style="0" customWidth="1"/>
    <col min="16" max="16" width="10.00390625" style="0" customWidth="1"/>
    <col min="18" max="18" width="10.28125" style="0" bestFit="1" customWidth="1"/>
  </cols>
  <sheetData>
    <row r="1" spans="1:12" ht="30.75" customHeight="1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23.25" customHeight="1" thickBot="1">
      <c r="A2" s="77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6" ht="122.25" customHeight="1" thickBot="1">
      <c r="A3" s="80" t="s">
        <v>1</v>
      </c>
      <c r="B3" s="81"/>
      <c r="C3" s="27" t="s">
        <v>2</v>
      </c>
      <c r="D3" s="26" t="s">
        <v>3</v>
      </c>
      <c r="E3" s="26" t="s">
        <v>4</v>
      </c>
      <c r="F3" s="72" t="s">
        <v>5</v>
      </c>
      <c r="G3" s="26" t="s">
        <v>11</v>
      </c>
      <c r="H3" s="26" t="s">
        <v>12</v>
      </c>
      <c r="I3" s="72" t="s">
        <v>15</v>
      </c>
      <c r="J3" s="70" t="s">
        <v>16</v>
      </c>
      <c r="K3" s="26" t="s">
        <v>13</v>
      </c>
      <c r="L3" s="26" t="s">
        <v>14</v>
      </c>
      <c r="M3" s="37" t="s">
        <v>19</v>
      </c>
      <c r="N3" s="37" t="s">
        <v>20</v>
      </c>
      <c r="O3" s="37" t="s">
        <v>21</v>
      </c>
      <c r="P3" s="45" t="s">
        <v>18</v>
      </c>
    </row>
    <row r="4" spans="1:16" ht="15.75" thickBot="1">
      <c r="A4" s="7" t="s">
        <v>22</v>
      </c>
      <c r="B4" s="8" t="s">
        <v>6</v>
      </c>
      <c r="C4" s="9" t="s">
        <v>7</v>
      </c>
      <c r="D4" s="9" t="s">
        <v>7</v>
      </c>
      <c r="E4" s="9" t="s">
        <v>7</v>
      </c>
      <c r="F4" s="8" t="s">
        <v>7</v>
      </c>
      <c r="G4" s="34" t="s">
        <v>7</v>
      </c>
      <c r="H4" s="9" t="s">
        <v>7</v>
      </c>
      <c r="I4" s="10" t="s">
        <v>7</v>
      </c>
      <c r="J4" s="9" t="s">
        <v>7</v>
      </c>
      <c r="K4" s="9" t="s">
        <v>7</v>
      </c>
      <c r="L4" s="10" t="s">
        <v>7</v>
      </c>
      <c r="N4" s="46"/>
      <c r="O4" s="46"/>
      <c r="P4" s="46"/>
    </row>
    <row r="5" spans="1:18" ht="15">
      <c r="A5" s="28" t="s">
        <v>23</v>
      </c>
      <c r="B5" s="29" t="s">
        <v>9</v>
      </c>
      <c r="C5" s="38">
        <v>10.5</v>
      </c>
      <c r="D5" s="38">
        <v>18.99</v>
      </c>
      <c r="E5" s="38">
        <v>8.48</v>
      </c>
      <c r="F5" s="38">
        <v>20.9</v>
      </c>
      <c r="G5" s="38">
        <v>4.99</v>
      </c>
      <c r="H5" s="38">
        <v>18.99</v>
      </c>
      <c r="I5" s="38">
        <v>5.99</v>
      </c>
      <c r="J5" s="38"/>
      <c r="K5" s="38">
        <v>22.98</v>
      </c>
      <c r="L5" s="39">
        <v>8.79</v>
      </c>
      <c r="M5" s="4">
        <f>MINA(C5:L5)</f>
        <v>4.99</v>
      </c>
      <c r="N5" s="4">
        <f>MAXA(C5:L5)</f>
        <v>22.98</v>
      </c>
      <c r="O5" s="4">
        <f>_xlfn.AVERAGEIF(C5:L5,"&gt;0")</f>
        <v>13.40111111111111</v>
      </c>
      <c r="P5" s="24">
        <f aca="true" t="shared" si="0" ref="P5:P11">(N5/M5)-1</f>
        <v>3.605210420841683</v>
      </c>
      <c r="R5" s="4"/>
    </row>
    <row r="6" spans="1:16" s="25" customFormat="1" ht="15">
      <c r="A6" s="30" t="s">
        <v>23</v>
      </c>
      <c r="B6" s="2" t="s">
        <v>24</v>
      </c>
      <c r="C6" s="40">
        <v>18.8</v>
      </c>
      <c r="D6" s="40"/>
      <c r="E6" s="40">
        <v>22.5</v>
      </c>
      <c r="F6" s="40"/>
      <c r="G6" s="40">
        <v>27.9</v>
      </c>
      <c r="H6" s="40"/>
      <c r="I6" s="40">
        <v>24.9</v>
      </c>
      <c r="J6" s="40"/>
      <c r="K6" s="40"/>
      <c r="L6" s="41">
        <v>19.99</v>
      </c>
      <c r="M6" s="4">
        <f aca="true" t="shared" si="1" ref="M6:M30">MINA(C6:L6)</f>
        <v>18.8</v>
      </c>
      <c r="N6" s="4">
        <f aca="true" t="shared" si="2" ref="N6:N30">MAXA(C6:L6)</f>
        <v>27.9</v>
      </c>
      <c r="O6" s="4">
        <f>_xlfn.AVERAGEIF(C6:L6,"&gt;0")</f>
        <v>22.817999999999998</v>
      </c>
      <c r="P6" s="24">
        <f t="shared" si="0"/>
        <v>0.48404255319148914</v>
      </c>
    </row>
    <row r="7" spans="1:16" ht="15">
      <c r="A7" s="30" t="s">
        <v>23</v>
      </c>
      <c r="B7" s="2" t="s">
        <v>8</v>
      </c>
      <c r="C7" s="40">
        <v>23.4</v>
      </c>
      <c r="D7" s="40"/>
      <c r="E7" s="40">
        <v>28.98</v>
      </c>
      <c r="F7" s="40"/>
      <c r="G7" s="40">
        <v>29.9</v>
      </c>
      <c r="H7" s="40"/>
      <c r="I7" s="40">
        <v>29.9</v>
      </c>
      <c r="J7" s="40"/>
      <c r="K7" s="40"/>
      <c r="L7" s="41">
        <v>30.59</v>
      </c>
      <c r="M7" s="4">
        <f t="shared" si="1"/>
        <v>23.4</v>
      </c>
      <c r="N7" s="4">
        <f t="shared" si="2"/>
        <v>30.59</v>
      </c>
      <c r="O7" s="4">
        <f>_xlfn.AVERAGEIF(C7:L7,"&gt;0")</f>
        <v>28.554000000000002</v>
      </c>
      <c r="P7" s="24">
        <f t="shared" si="0"/>
        <v>0.3072649572649573</v>
      </c>
    </row>
    <row r="8" spans="1:16" ht="15">
      <c r="A8" s="30" t="s">
        <v>25</v>
      </c>
      <c r="B8" s="2" t="s">
        <v>9</v>
      </c>
      <c r="C8" s="40">
        <v>10.5</v>
      </c>
      <c r="D8" s="40">
        <v>18.99</v>
      </c>
      <c r="E8" s="40">
        <v>8.48</v>
      </c>
      <c r="F8" s="40">
        <v>20.9</v>
      </c>
      <c r="G8" s="40">
        <v>13.99</v>
      </c>
      <c r="H8" s="40"/>
      <c r="I8" s="40">
        <v>5.99</v>
      </c>
      <c r="J8" s="40"/>
      <c r="K8" s="40">
        <v>22.98</v>
      </c>
      <c r="L8" s="41">
        <v>9.49</v>
      </c>
      <c r="M8" s="4">
        <f t="shared" si="1"/>
        <v>5.99</v>
      </c>
      <c r="N8" s="4">
        <f t="shared" si="2"/>
        <v>22.98</v>
      </c>
      <c r="O8" s="4">
        <f>_xlfn.AVERAGEIF(C8:L8,"&gt;0")</f>
        <v>13.915</v>
      </c>
      <c r="P8" s="24">
        <f t="shared" si="0"/>
        <v>2.8363939899833053</v>
      </c>
    </row>
    <row r="9" spans="1:16" ht="15">
      <c r="A9" s="30" t="s">
        <v>25</v>
      </c>
      <c r="B9" s="2" t="s">
        <v>24</v>
      </c>
      <c r="C9" s="40">
        <v>18.8</v>
      </c>
      <c r="D9" s="40">
        <v>28.59</v>
      </c>
      <c r="E9" s="40">
        <v>22.5</v>
      </c>
      <c r="F9" s="40"/>
      <c r="G9" s="40">
        <v>27.9</v>
      </c>
      <c r="H9" s="40"/>
      <c r="I9" s="40">
        <v>24.9</v>
      </c>
      <c r="J9" s="40"/>
      <c r="K9" s="40"/>
      <c r="L9" s="41">
        <v>19.99</v>
      </c>
      <c r="M9" s="4">
        <f t="shared" si="1"/>
        <v>18.8</v>
      </c>
      <c r="N9" s="4">
        <f t="shared" si="2"/>
        <v>28.59</v>
      </c>
      <c r="O9" s="4">
        <f>_xlfn.AVERAGEIF(C9:L9,"&gt;0")</f>
        <v>23.78</v>
      </c>
      <c r="P9" s="24">
        <f t="shared" si="0"/>
        <v>0.5207446808510638</v>
      </c>
    </row>
    <row r="10" spans="1:16" ht="15">
      <c r="A10" s="30" t="s">
        <v>26</v>
      </c>
      <c r="B10" s="2" t="s">
        <v>24</v>
      </c>
      <c r="C10" s="40">
        <v>31.5</v>
      </c>
      <c r="D10" s="40">
        <v>41.29</v>
      </c>
      <c r="E10" s="40">
        <v>31.85</v>
      </c>
      <c r="F10" s="40"/>
      <c r="G10" s="40"/>
      <c r="H10" s="40"/>
      <c r="I10" s="40">
        <v>34.9</v>
      </c>
      <c r="J10" s="40"/>
      <c r="K10" s="40"/>
      <c r="L10" s="41">
        <v>33.99</v>
      </c>
      <c r="M10" s="4">
        <f t="shared" si="1"/>
        <v>31.5</v>
      </c>
      <c r="N10" s="4">
        <f t="shared" si="2"/>
        <v>41.29</v>
      </c>
      <c r="O10" s="4">
        <f>_xlfn.AVERAGEIF(C10:L10,"&gt;0")</f>
        <v>34.706</v>
      </c>
      <c r="P10" s="24">
        <f t="shared" si="0"/>
        <v>0.31079365079365084</v>
      </c>
    </row>
    <row r="11" spans="1:16" ht="15.75" thickBot="1">
      <c r="A11" s="30" t="s">
        <v>27</v>
      </c>
      <c r="B11" s="2" t="s">
        <v>9</v>
      </c>
      <c r="C11" s="40">
        <v>4.99</v>
      </c>
      <c r="D11" s="40">
        <v>4.49</v>
      </c>
      <c r="E11" s="40">
        <v>6.49</v>
      </c>
      <c r="F11" s="40"/>
      <c r="G11" s="40">
        <v>4.99</v>
      </c>
      <c r="H11" s="40">
        <v>4.99</v>
      </c>
      <c r="I11" s="40">
        <v>4.99</v>
      </c>
      <c r="J11" s="40"/>
      <c r="K11" s="40">
        <v>6.28</v>
      </c>
      <c r="L11" s="41">
        <v>4.99</v>
      </c>
      <c r="M11" s="4">
        <f t="shared" si="1"/>
        <v>4.49</v>
      </c>
      <c r="N11" s="4">
        <f t="shared" si="2"/>
        <v>6.49</v>
      </c>
      <c r="O11" s="4">
        <f>_xlfn.AVERAGEIF(C11:L11,"&gt;0")</f>
        <v>5.276250000000001</v>
      </c>
      <c r="P11" s="24">
        <f t="shared" si="0"/>
        <v>0.44543429844098004</v>
      </c>
    </row>
    <row r="12" spans="1:16" ht="15.75" thickBot="1">
      <c r="A12" s="48" t="s">
        <v>28</v>
      </c>
      <c r="B12" s="8" t="s">
        <v>6</v>
      </c>
      <c r="C12" s="9" t="s">
        <v>7</v>
      </c>
      <c r="D12" s="9" t="s">
        <v>7</v>
      </c>
      <c r="E12" s="9" t="s">
        <v>7</v>
      </c>
      <c r="F12" s="8" t="s">
        <v>7</v>
      </c>
      <c r="G12" s="34" t="s">
        <v>7</v>
      </c>
      <c r="H12" s="9" t="s">
        <v>7</v>
      </c>
      <c r="I12" s="10" t="s">
        <v>7</v>
      </c>
      <c r="J12" s="9" t="s">
        <v>7</v>
      </c>
      <c r="K12" s="9" t="s">
        <v>7</v>
      </c>
      <c r="L12" s="10" t="s">
        <v>7</v>
      </c>
      <c r="M12" s="4"/>
      <c r="N12" s="4"/>
      <c r="O12" s="4"/>
      <c r="P12" s="24"/>
    </row>
    <row r="13" spans="1:16" ht="15">
      <c r="A13" s="30" t="s">
        <v>29</v>
      </c>
      <c r="B13" s="2" t="s">
        <v>10</v>
      </c>
      <c r="C13" s="40">
        <v>12.68</v>
      </c>
      <c r="D13" s="40">
        <v>17.19</v>
      </c>
      <c r="E13" s="40">
        <v>14.29</v>
      </c>
      <c r="F13" s="40">
        <v>14.2</v>
      </c>
      <c r="G13" s="40">
        <v>12.68</v>
      </c>
      <c r="H13" s="40"/>
      <c r="I13" s="40">
        <v>13.98</v>
      </c>
      <c r="J13" s="40"/>
      <c r="K13" s="40"/>
      <c r="L13" s="41">
        <v>12.28</v>
      </c>
      <c r="M13" s="4">
        <f t="shared" si="1"/>
        <v>12.28</v>
      </c>
      <c r="N13" s="4">
        <f t="shared" si="2"/>
        <v>17.19</v>
      </c>
      <c r="O13" s="4">
        <f>_xlfn.AVERAGEIF(C13:L13,"&gt;0")</f>
        <v>13.9</v>
      </c>
      <c r="P13" s="24">
        <f aca="true" t="shared" si="3" ref="P13:P30">(N13/M13)-1</f>
        <v>0.39983713355048867</v>
      </c>
    </row>
    <row r="14" spans="1:16" ht="15">
      <c r="A14" s="31" t="s">
        <v>30</v>
      </c>
      <c r="B14" s="3" t="s">
        <v>8</v>
      </c>
      <c r="C14" s="42">
        <v>12.88</v>
      </c>
      <c r="D14" s="40">
        <v>11.59</v>
      </c>
      <c r="E14" s="40"/>
      <c r="F14" s="40">
        <v>12.73</v>
      </c>
      <c r="G14" s="40">
        <v>12.68</v>
      </c>
      <c r="H14" s="40"/>
      <c r="I14" s="40">
        <v>14.98</v>
      </c>
      <c r="J14" s="40"/>
      <c r="K14" s="40"/>
      <c r="L14" s="41">
        <v>12.88</v>
      </c>
      <c r="M14" s="4">
        <f t="shared" si="1"/>
        <v>11.59</v>
      </c>
      <c r="N14" s="4">
        <f t="shared" si="2"/>
        <v>14.98</v>
      </c>
      <c r="O14" s="4">
        <f>_xlfn.AVERAGEIF(C14:L14,"&gt;0")</f>
        <v>12.956666666666665</v>
      </c>
      <c r="P14" s="24">
        <f t="shared" si="3"/>
        <v>0.29249352890422786</v>
      </c>
    </row>
    <row r="15" spans="1:16" ht="15">
      <c r="A15" s="30" t="s">
        <v>31</v>
      </c>
      <c r="B15" s="3" t="s">
        <v>8</v>
      </c>
      <c r="C15" s="42">
        <v>3.89</v>
      </c>
      <c r="D15" s="40">
        <v>5.29</v>
      </c>
      <c r="E15" s="40">
        <v>5.45</v>
      </c>
      <c r="F15" s="40">
        <v>4.32</v>
      </c>
      <c r="G15" s="40">
        <v>5.99</v>
      </c>
      <c r="H15" s="40">
        <v>4.59</v>
      </c>
      <c r="I15" s="40">
        <v>3.79</v>
      </c>
      <c r="J15" s="40">
        <v>5.99</v>
      </c>
      <c r="K15" s="40">
        <v>5.99</v>
      </c>
      <c r="L15" s="41">
        <v>4.89</v>
      </c>
      <c r="M15" s="4">
        <f t="shared" si="1"/>
        <v>3.79</v>
      </c>
      <c r="N15" s="4">
        <f t="shared" si="2"/>
        <v>5.99</v>
      </c>
      <c r="O15" s="4">
        <f>_xlfn.AVERAGEIF(C15:L15,"&gt;0")</f>
        <v>5.019</v>
      </c>
      <c r="P15" s="24">
        <f t="shared" si="3"/>
        <v>0.5804749340369393</v>
      </c>
    </row>
    <row r="16" spans="1:16" ht="15.75" thickBot="1">
      <c r="A16" s="48" t="s">
        <v>32</v>
      </c>
      <c r="B16" s="8" t="s">
        <v>6</v>
      </c>
      <c r="C16" s="9" t="s">
        <v>7</v>
      </c>
      <c r="D16" s="9" t="s">
        <v>7</v>
      </c>
      <c r="E16" s="9" t="s">
        <v>7</v>
      </c>
      <c r="F16" s="8" t="s">
        <v>7</v>
      </c>
      <c r="G16" s="63" t="s">
        <v>7</v>
      </c>
      <c r="H16" s="62" t="s">
        <v>7</v>
      </c>
      <c r="I16" s="10" t="s">
        <v>7</v>
      </c>
      <c r="J16" s="9" t="s">
        <v>7</v>
      </c>
      <c r="K16" s="9" t="s">
        <v>7</v>
      </c>
      <c r="L16" s="10" t="s">
        <v>7</v>
      </c>
      <c r="M16" s="4"/>
      <c r="N16" s="4"/>
      <c r="O16" s="4"/>
      <c r="P16" s="24"/>
    </row>
    <row r="17" spans="1:16" ht="15">
      <c r="A17" s="31" t="s">
        <v>33</v>
      </c>
      <c r="B17" s="3" t="s">
        <v>8</v>
      </c>
      <c r="C17" s="42">
        <v>12.8</v>
      </c>
      <c r="D17" s="40">
        <v>14.9</v>
      </c>
      <c r="E17" s="40">
        <v>11.49</v>
      </c>
      <c r="F17" s="40">
        <v>10.95</v>
      </c>
      <c r="G17" s="40">
        <v>17.9</v>
      </c>
      <c r="H17" s="40"/>
      <c r="I17" s="40">
        <v>10.9</v>
      </c>
      <c r="J17" s="40">
        <v>11.99</v>
      </c>
      <c r="K17" s="40">
        <v>10.99</v>
      </c>
      <c r="L17" s="41">
        <v>9.49</v>
      </c>
      <c r="M17" s="4">
        <f t="shared" si="1"/>
        <v>9.49</v>
      </c>
      <c r="N17" s="4">
        <f t="shared" si="2"/>
        <v>17.9</v>
      </c>
      <c r="O17" s="4">
        <f>_xlfn.AVERAGEIF(C17:L17,"&gt;0")</f>
        <v>12.378888888888888</v>
      </c>
      <c r="P17" s="24">
        <f t="shared" si="3"/>
        <v>0.8861959957850367</v>
      </c>
    </row>
    <row r="18" spans="1:16" ht="15">
      <c r="A18" s="31" t="s">
        <v>34</v>
      </c>
      <c r="B18" s="3" t="s">
        <v>8</v>
      </c>
      <c r="C18" s="42">
        <v>10.9</v>
      </c>
      <c r="D18" s="40">
        <v>10.99</v>
      </c>
      <c r="E18" s="40">
        <v>8.69</v>
      </c>
      <c r="F18" s="40">
        <v>10.95</v>
      </c>
      <c r="G18" s="40">
        <v>10.9</v>
      </c>
      <c r="H18" s="40"/>
      <c r="I18" s="40">
        <v>8.9</v>
      </c>
      <c r="J18" s="40">
        <v>10.98</v>
      </c>
      <c r="K18" s="40">
        <v>9.99</v>
      </c>
      <c r="L18" s="41">
        <v>8.99</v>
      </c>
      <c r="M18" s="4">
        <f t="shared" si="1"/>
        <v>8.69</v>
      </c>
      <c r="N18" s="4">
        <f t="shared" si="2"/>
        <v>10.99</v>
      </c>
      <c r="O18" s="4">
        <f>_xlfn.AVERAGEIF(C18:L18,"&gt;0")</f>
        <v>10.143333333333333</v>
      </c>
      <c r="P18" s="24">
        <f t="shared" si="3"/>
        <v>0.2646720368239357</v>
      </c>
    </row>
    <row r="19" spans="1:16" ht="15.75" thickBot="1">
      <c r="A19" s="30" t="s">
        <v>35</v>
      </c>
      <c r="B19" s="2" t="s">
        <v>8</v>
      </c>
      <c r="C19" s="40">
        <v>19.5</v>
      </c>
      <c r="D19" s="40">
        <v>40.79</v>
      </c>
      <c r="E19" s="40"/>
      <c r="F19" s="40"/>
      <c r="G19" s="40">
        <v>31.9</v>
      </c>
      <c r="H19" s="40"/>
      <c r="I19" s="40">
        <v>36.9</v>
      </c>
      <c r="J19" s="40"/>
      <c r="K19" s="40"/>
      <c r="L19" s="41">
        <v>35.9</v>
      </c>
      <c r="M19" s="4">
        <f t="shared" si="1"/>
        <v>19.5</v>
      </c>
      <c r="N19" s="4">
        <f t="shared" si="2"/>
        <v>40.79</v>
      </c>
      <c r="O19" s="4">
        <f>_xlfn.AVERAGEIF(C19:L19,"&gt;0")</f>
        <v>32.998000000000005</v>
      </c>
      <c r="P19" s="24">
        <f t="shared" si="3"/>
        <v>1.0917948717948716</v>
      </c>
    </row>
    <row r="20" spans="1:16" ht="15.75" thickBot="1">
      <c r="A20" s="48" t="s">
        <v>36</v>
      </c>
      <c r="B20" s="8" t="s">
        <v>6</v>
      </c>
      <c r="C20" s="9" t="s">
        <v>7</v>
      </c>
      <c r="D20" s="9" t="s">
        <v>7</v>
      </c>
      <c r="E20" s="9" t="s">
        <v>7</v>
      </c>
      <c r="F20" s="8" t="s">
        <v>7</v>
      </c>
      <c r="G20" s="34" t="s">
        <v>7</v>
      </c>
      <c r="H20" s="9" t="s">
        <v>7</v>
      </c>
      <c r="I20" s="10" t="s">
        <v>7</v>
      </c>
      <c r="J20" s="9" t="s">
        <v>7</v>
      </c>
      <c r="K20" s="9" t="s">
        <v>7</v>
      </c>
      <c r="L20" s="10" t="s">
        <v>7</v>
      </c>
      <c r="M20" s="4"/>
      <c r="N20" s="4"/>
      <c r="O20" s="4"/>
      <c r="P20" s="24"/>
    </row>
    <row r="21" spans="1:16" ht="15">
      <c r="A21" s="30" t="s">
        <v>37</v>
      </c>
      <c r="B21" s="2" t="s">
        <v>8</v>
      </c>
      <c r="C21" s="40">
        <v>37.8</v>
      </c>
      <c r="D21" s="40">
        <v>32.9</v>
      </c>
      <c r="E21" s="40">
        <v>27.8</v>
      </c>
      <c r="F21" s="40">
        <v>22.8</v>
      </c>
      <c r="G21" s="40">
        <v>32.9</v>
      </c>
      <c r="H21" s="40">
        <v>29.9</v>
      </c>
      <c r="I21" s="40">
        <v>24.9</v>
      </c>
      <c r="J21" s="40">
        <v>26.9</v>
      </c>
      <c r="K21" s="40">
        <v>29</v>
      </c>
      <c r="L21" s="41">
        <v>21.57</v>
      </c>
      <c r="M21" s="4">
        <f t="shared" si="1"/>
        <v>21.57</v>
      </c>
      <c r="N21" s="4">
        <f t="shared" si="2"/>
        <v>37.8</v>
      </c>
      <c r="O21" s="4">
        <f>_xlfn.AVERAGEIF(C21:L21,"&gt;0")</f>
        <v>28.647</v>
      </c>
      <c r="P21" s="24">
        <f t="shared" si="3"/>
        <v>0.752433936022253</v>
      </c>
    </row>
    <row r="22" spans="1:16" ht="15">
      <c r="A22" s="31" t="s">
        <v>38</v>
      </c>
      <c r="B22" s="3" t="s">
        <v>8</v>
      </c>
      <c r="C22" s="42">
        <v>15.9</v>
      </c>
      <c r="D22" s="40">
        <v>20.4</v>
      </c>
      <c r="E22" s="40">
        <v>16.98</v>
      </c>
      <c r="F22" s="40">
        <v>20.4</v>
      </c>
      <c r="G22" s="40">
        <v>17.9</v>
      </c>
      <c r="H22" s="40">
        <v>17.99</v>
      </c>
      <c r="I22" s="40">
        <v>14.9</v>
      </c>
      <c r="J22" s="40">
        <v>16.99</v>
      </c>
      <c r="K22" s="40">
        <v>16.99</v>
      </c>
      <c r="L22" s="41">
        <v>16.65</v>
      </c>
      <c r="M22" s="4">
        <f t="shared" si="1"/>
        <v>14.9</v>
      </c>
      <c r="N22" s="4">
        <f t="shared" si="2"/>
        <v>20.4</v>
      </c>
      <c r="O22" s="4">
        <f>_xlfn.AVERAGEIF(C22:L22,"&gt;0")</f>
        <v>17.51</v>
      </c>
      <c r="P22" s="24">
        <f t="shared" si="3"/>
        <v>0.3691275167785233</v>
      </c>
    </row>
    <row r="23" spans="1:16" ht="15">
      <c r="A23" s="31" t="s">
        <v>33</v>
      </c>
      <c r="B23" s="3" t="s">
        <v>8</v>
      </c>
      <c r="C23" s="42"/>
      <c r="D23" s="40">
        <v>10.8</v>
      </c>
      <c r="E23" s="40">
        <v>8.35</v>
      </c>
      <c r="F23" s="40">
        <v>10.5</v>
      </c>
      <c r="G23" s="40">
        <v>9.8</v>
      </c>
      <c r="H23" s="40">
        <v>9.99</v>
      </c>
      <c r="I23" s="40">
        <v>7.98</v>
      </c>
      <c r="J23" s="40">
        <v>9.49</v>
      </c>
      <c r="K23" s="40">
        <v>9</v>
      </c>
      <c r="L23" s="41">
        <v>8.99</v>
      </c>
      <c r="M23" s="4">
        <f t="shared" si="1"/>
        <v>7.98</v>
      </c>
      <c r="N23" s="4">
        <f t="shared" si="2"/>
        <v>10.8</v>
      </c>
      <c r="O23" s="4">
        <f>_xlfn.AVERAGEIF(C23:L23,"&gt;0")</f>
        <v>9.433333333333332</v>
      </c>
      <c r="P23" s="24">
        <f t="shared" si="3"/>
        <v>0.35338345864661647</v>
      </c>
    </row>
    <row r="24" spans="1:16" ht="15.75" thickBot="1">
      <c r="A24" s="31" t="s">
        <v>39</v>
      </c>
      <c r="B24" s="3" t="s">
        <v>8</v>
      </c>
      <c r="C24" s="42">
        <v>16.95</v>
      </c>
      <c r="D24" s="40">
        <v>18.4</v>
      </c>
      <c r="E24" s="40">
        <v>15.98</v>
      </c>
      <c r="F24" s="40">
        <v>19.7</v>
      </c>
      <c r="G24" s="40">
        <v>18.48</v>
      </c>
      <c r="H24" s="40"/>
      <c r="I24" s="40">
        <v>14.9</v>
      </c>
      <c r="J24" s="40">
        <v>18.99</v>
      </c>
      <c r="K24" s="40">
        <v>18.99</v>
      </c>
      <c r="L24" s="41">
        <v>22.9</v>
      </c>
      <c r="M24" s="4">
        <f t="shared" si="1"/>
        <v>14.9</v>
      </c>
      <c r="N24" s="4">
        <f t="shared" si="2"/>
        <v>22.9</v>
      </c>
      <c r="O24" s="4">
        <f>_xlfn.AVERAGEIF(C24:L24,"&gt;0")</f>
        <v>18.36555555555556</v>
      </c>
      <c r="P24" s="24">
        <f t="shared" si="3"/>
        <v>0.5369127516778522</v>
      </c>
    </row>
    <row r="25" spans="1:16" ht="15.75" thickBot="1">
      <c r="A25" s="49" t="s">
        <v>40</v>
      </c>
      <c r="B25" s="8" t="s">
        <v>6</v>
      </c>
      <c r="C25" s="9" t="s">
        <v>7</v>
      </c>
      <c r="D25" s="9" t="s">
        <v>7</v>
      </c>
      <c r="E25" s="9" t="s">
        <v>7</v>
      </c>
      <c r="F25" s="8" t="s">
        <v>7</v>
      </c>
      <c r="G25" s="34" t="s">
        <v>7</v>
      </c>
      <c r="H25" s="9" t="s">
        <v>7</v>
      </c>
      <c r="I25" s="10" t="s">
        <v>7</v>
      </c>
      <c r="J25" s="9" t="s">
        <v>7</v>
      </c>
      <c r="K25" s="9" t="s">
        <v>7</v>
      </c>
      <c r="L25" s="10" t="s">
        <v>7</v>
      </c>
      <c r="M25" s="4"/>
      <c r="N25" s="4"/>
      <c r="O25" s="4"/>
      <c r="P25" s="24"/>
    </row>
    <row r="26" spans="1:16" ht="15">
      <c r="A26" s="31" t="s">
        <v>41</v>
      </c>
      <c r="B26" s="3" t="s">
        <v>8</v>
      </c>
      <c r="C26" s="42"/>
      <c r="D26" s="40"/>
      <c r="E26" s="40"/>
      <c r="F26" s="40"/>
      <c r="G26" s="42"/>
      <c r="H26" s="40"/>
      <c r="I26" s="40"/>
      <c r="J26" s="40"/>
      <c r="K26" s="40"/>
      <c r="L26" s="41"/>
      <c r="M26" s="4">
        <f t="shared" si="1"/>
        <v>0</v>
      </c>
      <c r="N26" s="4">
        <f t="shared" si="2"/>
        <v>0</v>
      </c>
      <c r="O26" s="4" t="e">
        <f>_xlfn.AVERAGEIF(C26:L26,"&gt;0")</f>
        <v>#DIV/0!</v>
      </c>
      <c r="P26" s="24" t="e">
        <f t="shared" si="3"/>
        <v>#DIV/0!</v>
      </c>
    </row>
    <row r="27" spans="1:16" ht="15.75" thickBot="1">
      <c r="A27" s="31" t="s">
        <v>42</v>
      </c>
      <c r="B27" s="3" t="s">
        <v>8</v>
      </c>
      <c r="C27" s="42"/>
      <c r="D27" s="40"/>
      <c r="E27" s="40"/>
      <c r="F27" s="40"/>
      <c r="G27" s="40">
        <v>34.9</v>
      </c>
      <c r="H27" s="40"/>
      <c r="I27" s="40"/>
      <c r="J27" s="40"/>
      <c r="K27" s="40"/>
      <c r="L27" s="41">
        <v>31.9</v>
      </c>
      <c r="M27" s="4">
        <f t="shared" si="1"/>
        <v>31.9</v>
      </c>
      <c r="N27" s="4">
        <f t="shared" si="2"/>
        <v>34.9</v>
      </c>
      <c r="O27" s="4">
        <f>_xlfn.AVERAGEIF(C27:L27,"&gt;0")</f>
        <v>33.4</v>
      </c>
      <c r="P27" s="24">
        <f t="shared" si="3"/>
        <v>0.09404388714733547</v>
      </c>
    </row>
    <row r="28" spans="1:16" ht="15.75" thickBot="1">
      <c r="A28" s="49" t="s">
        <v>43</v>
      </c>
      <c r="B28" s="8" t="s">
        <v>6</v>
      </c>
      <c r="C28" s="9" t="s">
        <v>7</v>
      </c>
      <c r="D28" s="9" t="s">
        <v>7</v>
      </c>
      <c r="E28" s="9" t="s">
        <v>7</v>
      </c>
      <c r="F28" s="8" t="s">
        <v>7</v>
      </c>
      <c r="G28" s="34" t="s">
        <v>7</v>
      </c>
      <c r="H28" s="9" t="s">
        <v>7</v>
      </c>
      <c r="I28" s="10" t="s">
        <v>7</v>
      </c>
      <c r="J28" s="9" t="s">
        <v>7</v>
      </c>
      <c r="K28" s="9" t="s">
        <v>7</v>
      </c>
      <c r="L28" s="10" t="s">
        <v>7</v>
      </c>
      <c r="M28" s="4"/>
      <c r="N28" s="4"/>
      <c r="O28" s="4"/>
      <c r="P28" s="24"/>
    </row>
    <row r="29" spans="1:16" ht="18.75" customHeight="1">
      <c r="A29" s="50" t="s">
        <v>44</v>
      </c>
      <c r="B29" s="51" t="s">
        <v>78</v>
      </c>
      <c r="C29" s="52">
        <v>2.59</v>
      </c>
      <c r="D29" s="53">
        <v>1.69</v>
      </c>
      <c r="E29" s="53">
        <v>2.98</v>
      </c>
      <c r="F29" s="53"/>
      <c r="G29" s="53">
        <v>8.09</v>
      </c>
      <c r="H29" s="53">
        <v>3.09</v>
      </c>
      <c r="I29" s="53">
        <v>4.6</v>
      </c>
      <c r="J29" s="53"/>
      <c r="K29" s="53"/>
      <c r="L29" s="54">
        <v>1.98</v>
      </c>
      <c r="M29" s="4">
        <f t="shared" si="1"/>
        <v>1.69</v>
      </c>
      <c r="N29" s="4">
        <f t="shared" si="2"/>
        <v>8.09</v>
      </c>
      <c r="O29" s="4">
        <f>_xlfn.AVERAGEIF(C29:L29,"&gt;0")</f>
        <v>3.5742857142857143</v>
      </c>
      <c r="P29" s="24">
        <f t="shared" si="3"/>
        <v>3.78698224852071</v>
      </c>
    </row>
    <row r="30" spans="1:16" ht="15">
      <c r="A30" s="60" t="s">
        <v>45</v>
      </c>
      <c r="B30" s="61" t="s">
        <v>78</v>
      </c>
      <c r="C30" s="42">
        <v>3.29</v>
      </c>
      <c r="D30" s="40">
        <v>1.8</v>
      </c>
      <c r="E30" s="40">
        <v>1.58</v>
      </c>
      <c r="F30" s="40">
        <v>3.78</v>
      </c>
      <c r="G30" s="40">
        <v>5.49</v>
      </c>
      <c r="H30" s="40">
        <v>1.45</v>
      </c>
      <c r="I30" s="40">
        <v>2.49</v>
      </c>
      <c r="J30" s="40">
        <v>4.49</v>
      </c>
      <c r="K30" s="40">
        <v>2.79</v>
      </c>
      <c r="L30" s="40">
        <v>2.17</v>
      </c>
      <c r="M30" s="4">
        <f t="shared" si="1"/>
        <v>1.45</v>
      </c>
      <c r="N30" s="4">
        <f t="shared" si="2"/>
        <v>5.49</v>
      </c>
      <c r="O30" s="4">
        <f>_xlfn.AVERAGEIF(C30:L30,"&gt;0")</f>
        <v>2.9330000000000007</v>
      </c>
      <c r="P30" s="24">
        <f t="shared" si="3"/>
        <v>2.7862068965517244</v>
      </c>
    </row>
    <row r="31" spans="1:16" ht="15">
      <c r="A31" s="55" t="s">
        <v>46</v>
      </c>
      <c r="B31" s="61" t="s">
        <v>78</v>
      </c>
      <c r="C31" s="56">
        <v>3.99</v>
      </c>
      <c r="D31" s="56">
        <v>2.37</v>
      </c>
      <c r="E31" s="56">
        <v>2.29</v>
      </c>
      <c r="F31" s="56"/>
      <c r="G31" s="56"/>
      <c r="H31" s="56"/>
      <c r="I31" s="56">
        <v>4.7</v>
      </c>
      <c r="J31" s="56">
        <v>5.98</v>
      </c>
      <c r="K31" s="56"/>
      <c r="L31" s="57"/>
      <c r="M31" s="4">
        <v>2.12</v>
      </c>
      <c r="N31" s="4">
        <v>5.98</v>
      </c>
      <c r="O31" s="4">
        <f>_xlfn.AVERAGEIF(C31:L31,"&gt;0")</f>
        <v>3.8660000000000005</v>
      </c>
      <c r="P31" s="24">
        <f aca="true" t="shared" si="4" ref="P31:P39">(N31/M31)-1</f>
        <v>1.8207547169811322</v>
      </c>
    </row>
    <row r="32" spans="1:16" ht="15">
      <c r="A32" s="30" t="s">
        <v>47</v>
      </c>
      <c r="B32" s="61" t="s">
        <v>78</v>
      </c>
      <c r="C32" s="40">
        <v>3.8</v>
      </c>
      <c r="D32" s="40">
        <v>1.39</v>
      </c>
      <c r="E32" s="40">
        <v>2.18</v>
      </c>
      <c r="F32" s="40"/>
      <c r="G32" s="40">
        <v>11.69</v>
      </c>
      <c r="H32" s="40">
        <v>1.39</v>
      </c>
      <c r="I32" s="40"/>
      <c r="J32" s="40"/>
      <c r="K32" s="40"/>
      <c r="L32" s="41">
        <v>1.69</v>
      </c>
      <c r="M32" s="4">
        <v>1.39</v>
      </c>
      <c r="N32" s="4">
        <v>2.19</v>
      </c>
      <c r="O32" s="4">
        <f>_xlfn.AVERAGEIF(C32:L32,"&gt;0")</f>
        <v>3.69</v>
      </c>
      <c r="P32" s="24">
        <f t="shared" si="4"/>
        <v>0.5755395683453237</v>
      </c>
    </row>
    <row r="33" spans="1:16" ht="15">
      <c r="A33" s="30" t="s">
        <v>48</v>
      </c>
      <c r="B33" s="61" t="s">
        <v>78</v>
      </c>
      <c r="C33" s="40">
        <v>4.35</v>
      </c>
      <c r="D33" s="40">
        <v>3.99</v>
      </c>
      <c r="E33" s="40">
        <v>2.68</v>
      </c>
      <c r="F33" s="40"/>
      <c r="G33" s="40">
        <v>15.9</v>
      </c>
      <c r="H33" s="40">
        <v>5.09</v>
      </c>
      <c r="I33" s="40">
        <v>5.38</v>
      </c>
      <c r="J33" s="40"/>
      <c r="K33" s="40"/>
      <c r="L33" s="41"/>
      <c r="M33" s="4">
        <f aca="true" t="shared" si="5" ref="M33:M39">MINA(C33:L33)</f>
        <v>2.68</v>
      </c>
      <c r="N33" s="4">
        <f aca="true" t="shared" si="6" ref="N33:N39">MAXA(C33:L33)</f>
        <v>15.9</v>
      </c>
      <c r="O33" s="4">
        <f>_xlfn.AVERAGEIF(C33:L33,"&gt;0")</f>
        <v>6.231666666666668</v>
      </c>
      <c r="P33" s="24">
        <f t="shared" si="4"/>
        <v>4.932835820895522</v>
      </c>
    </row>
    <row r="34" spans="1:16" ht="15">
      <c r="A34" s="64" t="s">
        <v>49</v>
      </c>
      <c r="B34" s="61" t="s">
        <v>78</v>
      </c>
      <c r="C34" s="53">
        <v>7.2</v>
      </c>
      <c r="D34" s="53">
        <v>2.3</v>
      </c>
      <c r="E34" s="53">
        <v>4.9</v>
      </c>
      <c r="F34" s="53"/>
      <c r="G34" s="53">
        <v>3.69</v>
      </c>
      <c r="H34" s="53"/>
      <c r="I34" s="53">
        <v>12.49</v>
      </c>
      <c r="J34" s="53"/>
      <c r="K34" s="53"/>
      <c r="L34" s="54"/>
      <c r="M34" s="4">
        <f t="shared" si="5"/>
        <v>2.3</v>
      </c>
      <c r="N34" s="4">
        <f t="shared" si="6"/>
        <v>12.49</v>
      </c>
      <c r="O34" s="4">
        <f>_xlfn.AVERAGEIF(C34:L34,"&gt;0")</f>
        <v>6.116</v>
      </c>
      <c r="P34" s="24">
        <f t="shared" si="4"/>
        <v>4.430434782608696</v>
      </c>
    </row>
    <row r="35" spans="1:16" ht="15">
      <c r="A35" s="65" t="s">
        <v>50</v>
      </c>
      <c r="B35" s="61" t="s">
        <v>78</v>
      </c>
      <c r="C35" s="40">
        <v>1.85</v>
      </c>
      <c r="D35" s="40">
        <v>0.72</v>
      </c>
      <c r="E35" s="40">
        <v>0.69</v>
      </c>
      <c r="F35" s="40"/>
      <c r="G35" s="40">
        <v>5.49</v>
      </c>
      <c r="H35" s="40">
        <v>0.69</v>
      </c>
      <c r="I35" s="40">
        <v>1.99</v>
      </c>
      <c r="J35" s="40"/>
      <c r="K35" s="40"/>
      <c r="L35" s="40">
        <v>2.4</v>
      </c>
      <c r="M35" s="4">
        <f t="shared" si="5"/>
        <v>0.69</v>
      </c>
      <c r="N35" s="4">
        <f t="shared" si="6"/>
        <v>5.49</v>
      </c>
      <c r="O35" s="4">
        <f>_xlfn.AVERAGEIF(C35:L35,"&gt;0")</f>
        <v>1.9757142857142858</v>
      </c>
      <c r="P35" s="24">
        <f t="shared" si="4"/>
        <v>6.9565217391304355</v>
      </c>
    </row>
    <row r="36" spans="1:16" ht="15.75" thickBot="1">
      <c r="A36" s="30" t="s">
        <v>51</v>
      </c>
      <c r="B36" s="61" t="s">
        <v>78</v>
      </c>
      <c r="C36" s="56">
        <v>6.5</v>
      </c>
      <c r="D36" s="56">
        <v>2.65</v>
      </c>
      <c r="E36" s="56">
        <v>5.98</v>
      </c>
      <c r="F36" s="56"/>
      <c r="G36" s="56">
        <v>11.9</v>
      </c>
      <c r="H36" s="56">
        <v>5.99</v>
      </c>
      <c r="I36" s="56">
        <v>6.17</v>
      </c>
      <c r="J36" s="56"/>
      <c r="K36" s="56"/>
      <c r="L36" s="57">
        <v>7.39</v>
      </c>
      <c r="M36" s="4">
        <f t="shared" si="5"/>
        <v>2.65</v>
      </c>
      <c r="N36" s="4">
        <f t="shared" si="6"/>
        <v>11.9</v>
      </c>
      <c r="O36" s="4">
        <f>_xlfn.AVERAGEIF(C36:L36,"&gt;0")</f>
        <v>6.654285714285715</v>
      </c>
      <c r="P36" s="24">
        <f t="shared" si="4"/>
        <v>3.4905660377358494</v>
      </c>
    </row>
    <row r="37" spans="1:16" ht="15.75" thickBot="1">
      <c r="A37" s="66" t="s">
        <v>52</v>
      </c>
      <c r="B37" s="8" t="s">
        <v>6</v>
      </c>
      <c r="C37" s="9" t="s">
        <v>7</v>
      </c>
      <c r="D37" s="9" t="s">
        <v>7</v>
      </c>
      <c r="E37" s="9" t="s">
        <v>7</v>
      </c>
      <c r="F37" s="8" t="s">
        <v>7</v>
      </c>
      <c r="G37" s="34" t="s">
        <v>7</v>
      </c>
      <c r="H37" s="9" t="s">
        <v>7</v>
      </c>
      <c r="I37" s="10" t="s">
        <v>7</v>
      </c>
      <c r="J37" s="9" t="s">
        <v>7</v>
      </c>
      <c r="K37" s="9" t="s">
        <v>7</v>
      </c>
      <c r="L37" s="10" t="s">
        <v>7</v>
      </c>
      <c r="M37" s="4"/>
      <c r="N37" s="4"/>
      <c r="O37" s="4"/>
      <c r="P37" s="24"/>
    </row>
    <row r="38" spans="1:16" ht="15">
      <c r="A38" s="50" t="s">
        <v>53</v>
      </c>
      <c r="B38" s="51" t="s">
        <v>54</v>
      </c>
      <c r="C38" s="52">
        <v>2.25</v>
      </c>
      <c r="D38" s="53">
        <v>3.05</v>
      </c>
      <c r="E38" s="53">
        <v>2.89</v>
      </c>
      <c r="F38" s="53"/>
      <c r="G38" s="53">
        <v>2.67</v>
      </c>
      <c r="H38" s="53">
        <v>2.59</v>
      </c>
      <c r="I38" s="53">
        <v>2.49</v>
      </c>
      <c r="J38" s="53">
        <v>3.49</v>
      </c>
      <c r="K38" s="53">
        <v>3.39</v>
      </c>
      <c r="L38" s="54">
        <v>2.49</v>
      </c>
      <c r="M38" s="4">
        <f t="shared" si="5"/>
        <v>2.25</v>
      </c>
      <c r="N38" s="4">
        <f t="shared" si="6"/>
        <v>3.49</v>
      </c>
      <c r="O38" s="4">
        <f>_xlfn.AVERAGEIF(C38:L38,"&gt;0")</f>
        <v>2.8122222222222226</v>
      </c>
      <c r="P38" s="24">
        <f t="shared" si="4"/>
        <v>0.5511111111111111</v>
      </c>
    </row>
    <row r="39" spans="1:16" ht="15.75" thickBot="1">
      <c r="A39" s="32" t="s">
        <v>55</v>
      </c>
      <c r="B39" s="33" t="s">
        <v>56</v>
      </c>
      <c r="C39" s="43">
        <v>2.25</v>
      </c>
      <c r="D39" s="43">
        <v>4.59</v>
      </c>
      <c r="E39" s="43">
        <v>3.99</v>
      </c>
      <c r="F39" s="43">
        <v>3.98</v>
      </c>
      <c r="G39" s="43">
        <v>3.29</v>
      </c>
      <c r="H39" s="43">
        <v>1.99</v>
      </c>
      <c r="I39" s="43">
        <v>2.29</v>
      </c>
      <c r="J39" s="43">
        <v>2.69</v>
      </c>
      <c r="K39" s="43">
        <v>4.59</v>
      </c>
      <c r="L39" s="44">
        <v>3.29</v>
      </c>
      <c r="M39" s="4">
        <f t="shared" si="5"/>
        <v>1.99</v>
      </c>
      <c r="N39" s="4">
        <f t="shared" si="6"/>
        <v>4.59</v>
      </c>
      <c r="O39" s="4">
        <f>_xlfn.AVERAGEIF(C39:L39,"&gt;0")</f>
        <v>3.2950000000000004</v>
      </c>
      <c r="P39" s="24">
        <f t="shared" si="4"/>
        <v>1.3065326633165828</v>
      </c>
    </row>
    <row r="40" ht="15">
      <c r="G40" s="71"/>
    </row>
    <row r="41" ht="15">
      <c r="R41" s="4"/>
    </row>
    <row r="42" ht="15.75" thickBot="1"/>
    <row r="43" spans="1:12" ht="25.5" customHeight="1" thickBot="1">
      <c r="A43" s="74" t="s">
        <v>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ht="18.75" thickBot="1">
      <c r="A44" s="77" t="s">
        <v>79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</row>
    <row r="45" spans="1:16" ht="81" thickBot="1">
      <c r="A45" s="80" t="s">
        <v>1</v>
      </c>
      <c r="B45" s="81"/>
      <c r="C45" s="73" t="s">
        <v>2</v>
      </c>
      <c r="D45" s="67" t="s">
        <v>3</v>
      </c>
      <c r="E45" s="67" t="s">
        <v>4</v>
      </c>
      <c r="F45" s="68" t="s">
        <v>5</v>
      </c>
      <c r="G45" s="67" t="s">
        <v>11</v>
      </c>
      <c r="H45" s="67" t="s">
        <v>12</v>
      </c>
      <c r="I45" s="68" t="s">
        <v>15</v>
      </c>
      <c r="J45" s="69" t="s">
        <v>16</v>
      </c>
      <c r="K45" s="67" t="s">
        <v>13</v>
      </c>
      <c r="L45" s="67" t="s">
        <v>14</v>
      </c>
      <c r="M45" s="37" t="s">
        <v>19</v>
      </c>
      <c r="N45" s="37" t="s">
        <v>20</v>
      </c>
      <c r="O45" s="37" t="s">
        <v>21</v>
      </c>
      <c r="P45" s="45" t="s">
        <v>18</v>
      </c>
    </row>
    <row r="46" spans="1:16" ht="15.75" thickBot="1">
      <c r="A46" s="7" t="s">
        <v>57</v>
      </c>
      <c r="B46" s="8" t="s">
        <v>6</v>
      </c>
      <c r="C46" s="9" t="s">
        <v>7</v>
      </c>
      <c r="D46" s="9" t="s">
        <v>7</v>
      </c>
      <c r="E46" s="9" t="s">
        <v>7</v>
      </c>
      <c r="F46" s="8" t="s">
        <v>7</v>
      </c>
      <c r="G46" s="34" t="s">
        <v>7</v>
      </c>
      <c r="H46" s="9" t="s">
        <v>7</v>
      </c>
      <c r="I46" s="10" t="s">
        <v>7</v>
      </c>
      <c r="J46" s="9" t="s">
        <v>7</v>
      </c>
      <c r="K46" s="9" t="s">
        <v>7</v>
      </c>
      <c r="L46" s="10" t="s">
        <v>7</v>
      </c>
      <c r="N46" s="46"/>
      <c r="O46" s="46"/>
      <c r="P46" s="46"/>
    </row>
    <row r="47" spans="1:16" ht="15">
      <c r="A47" s="28" t="s">
        <v>58</v>
      </c>
      <c r="B47" s="29" t="s">
        <v>59</v>
      </c>
      <c r="C47" s="38">
        <v>3.39</v>
      </c>
      <c r="D47" s="38">
        <v>8.89</v>
      </c>
      <c r="E47" s="38">
        <v>7.98</v>
      </c>
      <c r="F47" s="38">
        <v>9.5</v>
      </c>
      <c r="G47" s="38">
        <v>9.9</v>
      </c>
      <c r="H47" s="38">
        <v>4.99</v>
      </c>
      <c r="I47" s="38">
        <v>3.99</v>
      </c>
      <c r="J47" s="38"/>
      <c r="K47" s="38">
        <v>6.49</v>
      </c>
      <c r="L47" s="39">
        <v>7.69</v>
      </c>
      <c r="M47" s="4">
        <f>MINA(C47:L47)</f>
        <v>3.39</v>
      </c>
      <c r="N47" s="4">
        <f>MAXA(C47:L47)</f>
        <v>9.9</v>
      </c>
      <c r="O47" s="4">
        <f>_xlfn.AVERAGEIF(C47:L47,"&gt;0")</f>
        <v>6.98</v>
      </c>
      <c r="P47" s="24">
        <f aca="true" t="shared" si="7" ref="P47:P54">(N47/M47)-1</f>
        <v>1.920353982300885</v>
      </c>
    </row>
    <row r="48" spans="1:16" ht="15">
      <c r="A48" s="30" t="s">
        <v>60</v>
      </c>
      <c r="B48" s="2" t="s">
        <v>59</v>
      </c>
      <c r="C48" s="40">
        <v>6.4</v>
      </c>
      <c r="D48" s="40">
        <v>7.09</v>
      </c>
      <c r="E48" s="40">
        <v>7.98</v>
      </c>
      <c r="F48" s="40"/>
      <c r="G48" s="40">
        <v>6.98</v>
      </c>
      <c r="H48" s="40">
        <v>9.45</v>
      </c>
      <c r="I48" s="40">
        <v>7.99</v>
      </c>
      <c r="J48" s="40"/>
      <c r="K48" s="40">
        <v>9.79</v>
      </c>
      <c r="L48" s="41"/>
      <c r="M48" s="4">
        <f aca="true" t="shared" si="8" ref="M48:M54">MINA(C48:L48)</f>
        <v>6.4</v>
      </c>
      <c r="N48" s="4">
        <f aca="true" t="shared" si="9" ref="N48:N54">MAXA(C48:L48)</f>
        <v>9.79</v>
      </c>
      <c r="O48" s="4">
        <f>_xlfn.AVERAGEIF(C48:L48,"&gt;0")</f>
        <v>7.954285714285715</v>
      </c>
      <c r="P48" s="24">
        <f t="shared" si="7"/>
        <v>0.5296874999999999</v>
      </c>
    </row>
    <row r="49" spans="1:16" ht="15.75" thickBot="1">
      <c r="A49" s="30" t="s">
        <v>61</v>
      </c>
      <c r="B49" s="2" t="s">
        <v>59</v>
      </c>
      <c r="C49" s="40">
        <v>3.9</v>
      </c>
      <c r="D49" s="40">
        <v>10.29</v>
      </c>
      <c r="E49" s="40">
        <v>5.45</v>
      </c>
      <c r="F49" s="40"/>
      <c r="G49" s="40">
        <v>8.49</v>
      </c>
      <c r="H49" s="40">
        <v>9.99</v>
      </c>
      <c r="I49" s="40">
        <v>7.99</v>
      </c>
      <c r="J49" s="40"/>
      <c r="K49" s="40"/>
      <c r="L49" s="41"/>
      <c r="M49" s="4">
        <f t="shared" si="8"/>
        <v>3.9</v>
      </c>
      <c r="N49" s="4">
        <f t="shared" si="9"/>
        <v>10.29</v>
      </c>
      <c r="O49" s="4">
        <f>_xlfn.AVERAGEIF(C49:L49,"&gt;0")</f>
        <v>7.685000000000001</v>
      </c>
      <c r="P49" s="24">
        <f t="shared" si="7"/>
        <v>1.6384615384615384</v>
      </c>
    </row>
    <row r="50" spans="1:16" ht="15.75" thickBot="1">
      <c r="A50" s="48" t="s">
        <v>62</v>
      </c>
      <c r="B50" s="8" t="s">
        <v>6</v>
      </c>
      <c r="C50" s="9" t="s">
        <v>7</v>
      </c>
      <c r="D50" s="9" t="s">
        <v>7</v>
      </c>
      <c r="E50" s="9" t="s">
        <v>7</v>
      </c>
      <c r="F50" s="8" t="s">
        <v>7</v>
      </c>
      <c r="G50" s="34" t="s">
        <v>7</v>
      </c>
      <c r="H50" s="9" t="s">
        <v>7</v>
      </c>
      <c r="I50" s="10" t="s">
        <v>7</v>
      </c>
      <c r="J50" s="9" t="s">
        <v>7</v>
      </c>
      <c r="K50" s="9" t="s">
        <v>7</v>
      </c>
      <c r="L50" s="10" t="s">
        <v>7</v>
      </c>
      <c r="M50" s="4"/>
      <c r="N50" s="4"/>
      <c r="O50" s="4"/>
      <c r="P50" s="24"/>
    </row>
    <row r="51" spans="1:16" ht="15">
      <c r="A51" s="30" t="s">
        <v>63</v>
      </c>
      <c r="B51" s="2" t="s">
        <v>64</v>
      </c>
      <c r="C51" s="40">
        <v>13.35</v>
      </c>
      <c r="D51" s="40">
        <v>18.39</v>
      </c>
      <c r="E51" s="40">
        <v>17.98</v>
      </c>
      <c r="F51" s="40"/>
      <c r="G51" s="40"/>
      <c r="H51" s="40">
        <v>19.45</v>
      </c>
      <c r="I51" s="40">
        <v>19.9</v>
      </c>
      <c r="J51" s="40"/>
      <c r="K51" s="40"/>
      <c r="L51" s="41">
        <v>19.9</v>
      </c>
      <c r="M51" s="4">
        <f t="shared" si="8"/>
        <v>13.35</v>
      </c>
      <c r="N51" s="4">
        <f t="shared" si="9"/>
        <v>19.9</v>
      </c>
      <c r="O51" s="4">
        <f>_xlfn.AVERAGEIF(C51:L51,"&gt;0")</f>
        <v>18.161666666666665</v>
      </c>
      <c r="P51" s="24">
        <f t="shared" si="7"/>
        <v>0.49063670411985005</v>
      </c>
    </row>
    <row r="52" spans="1:16" ht="15">
      <c r="A52" s="30" t="s">
        <v>65</v>
      </c>
      <c r="B52" s="2" t="s">
        <v>64</v>
      </c>
      <c r="C52" s="40">
        <v>13.35</v>
      </c>
      <c r="D52" s="40">
        <v>18.39</v>
      </c>
      <c r="E52" s="40">
        <v>17.98</v>
      </c>
      <c r="F52" s="40"/>
      <c r="G52" s="40"/>
      <c r="H52" s="40"/>
      <c r="I52" s="40">
        <v>19.9</v>
      </c>
      <c r="J52" s="40"/>
      <c r="K52" s="40"/>
      <c r="L52" s="41">
        <v>19.9</v>
      </c>
      <c r="M52" s="4">
        <f t="shared" si="8"/>
        <v>13.35</v>
      </c>
      <c r="N52" s="4">
        <f t="shared" si="9"/>
        <v>19.9</v>
      </c>
      <c r="O52" s="4">
        <f>_xlfn.AVERAGEIF(C52:L52,"&gt;0")</f>
        <v>17.904000000000003</v>
      </c>
      <c r="P52" s="24">
        <f t="shared" si="7"/>
        <v>0.49063670411985005</v>
      </c>
    </row>
    <row r="53" spans="1:16" ht="15">
      <c r="A53" s="30" t="s">
        <v>66</v>
      </c>
      <c r="B53" s="2" t="s">
        <v>64</v>
      </c>
      <c r="C53" s="40">
        <v>14.4</v>
      </c>
      <c r="D53" s="40">
        <v>24.19</v>
      </c>
      <c r="E53" s="40">
        <v>19.98</v>
      </c>
      <c r="F53" s="40"/>
      <c r="G53" s="40">
        <v>18.9</v>
      </c>
      <c r="H53" s="40"/>
      <c r="I53" s="40">
        <v>19.9</v>
      </c>
      <c r="J53" s="40"/>
      <c r="K53" s="40"/>
      <c r="L53" s="41">
        <v>16.9</v>
      </c>
      <c r="M53" s="4">
        <f t="shared" si="8"/>
        <v>14.4</v>
      </c>
      <c r="N53" s="4">
        <f t="shared" si="9"/>
        <v>24.19</v>
      </c>
      <c r="O53" s="4">
        <f>_xlfn.AVERAGEIF(C53:L53,"&gt;0")</f>
        <v>19.045</v>
      </c>
      <c r="P53" s="24">
        <f t="shared" si="7"/>
        <v>0.6798611111111112</v>
      </c>
    </row>
    <row r="54" spans="1:16" ht="15">
      <c r="A54" s="30" t="s">
        <v>67</v>
      </c>
      <c r="B54" s="2" t="s">
        <v>68</v>
      </c>
      <c r="C54" s="40">
        <v>14.4</v>
      </c>
      <c r="D54" s="40">
        <v>24.19</v>
      </c>
      <c r="E54" s="40">
        <v>19.98</v>
      </c>
      <c r="F54" s="40"/>
      <c r="G54" s="40">
        <v>18.9</v>
      </c>
      <c r="H54" s="40"/>
      <c r="I54" s="40">
        <v>19.9</v>
      </c>
      <c r="J54" s="40"/>
      <c r="K54" s="40"/>
      <c r="L54" s="41">
        <v>16.9</v>
      </c>
      <c r="M54" s="4">
        <f t="shared" si="8"/>
        <v>14.4</v>
      </c>
      <c r="N54" s="4">
        <f t="shared" si="9"/>
        <v>24.19</v>
      </c>
      <c r="O54" s="4">
        <f>_xlfn.AVERAGEIF(C54:L54,"&gt;0")</f>
        <v>19.045</v>
      </c>
      <c r="P54" s="24">
        <f t="shared" si="7"/>
        <v>0.6798611111111112</v>
      </c>
    </row>
    <row r="55" spans="1:16" ht="15">
      <c r="A55" s="30" t="s">
        <v>69</v>
      </c>
      <c r="B55" s="2" t="s">
        <v>64</v>
      </c>
      <c r="C55" s="40">
        <v>26.45</v>
      </c>
      <c r="D55" s="40"/>
      <c r="E55" s="40"/>
      <c r="F55" s="40"/>
      <c r="G55" s="40"/>
      <c r="H55" s="40"/>
      <c r="I55" s="40">
        <v>29.9</v>
      </c>
      <c r="J55" s="40"/>
      <c r="K55" s="40"/>
      <c r="L55" s="41">
        <v>19.9</v>
      </c>
      <c r="M55" s="4">
        <f aca="true" t="shared" si="10" ref="M55:M62">MINA(C55:L55)</f>
        <v>19.9</v>
      </c>
      <c r="N55" s="4">
        <f aca="true" t="shared" si="11" ref="N55:N62">MAXA(C55:L55)</f>
        <v>29.9</v>
      </c>
      <c r="O55" s="4">
        <f>_xlfn.AVERAGEIF(C55:L55,"&gt;0")</f>
        <v>25.416666666666668</v>
      </c>
      <c r="P55" s="24">
        <f aca="true" t="shared" si="12" ref="P55:P62">(N55/M55)-1</f>
        <v>0.5025125628140703</v>
      </c>
    </row>
    <row r="56" spans="1:16" ht="15">
      <c r="A56" s="30" t="s">
        <v>70</v>
      </c>
      <c r="B56" s="2" t="s">
        <v>64</v>
      </c>
      <c r="C56" s="40"/>
      <c r="D56" s="40"/>
      <c r="E56" s="40"/>
      <c r="F56" s="40"/>
      <c r="G56" s="40"/>
      <c r="H56" s="40"/>
      <c r="I56" s="40">
        <v>29.9</v>
      </c>
      <c r="J56" s="40"/>
      <c r="K56" s="40"/>
      <c r="L56" s="41">
        <v>19.9</v>
      </c>
      <c r="M56" s="4">
        <f t="shared" si="10"/>
        <v>19.9</v>
      </c>
      <c r="N56" s="4">
        <f t="shared" si="11"/>
        <v>29.9</v>
      </c>
      <c r="O56" s="4">
        <f>_xlfn.AVERAGEIF(C56:L56,"&gt;0")</f>
        <v>24.9</v>
      </c>
      <c r="P56" s="24">
        <f t="shared" si="12"/>
        <v>0.5025125628140703</v>
      </c>
    </row>
    <row r="57" spans="1:16" ht="15">
      <c r="A57" s="30" t="s">
        <v>71</v>
      </c>
      <c r="B57" s="2" t="s">
        <v>64</v>
      </c>
      <c r="C57" s="40">
        <v>5.79</v>
      </c>
      <c r="D57" s="40">
        <v>8.59</v>
      </c>
      <c r="E57" s="40">
        <v>6.89</v>
      </c>
      <c r="F57" s="40">
        <v>8.12</v>
      </c>
      <c r="G57" s="40">
        <v>8.29</v>
      </c>
      <c r="H57" s="40">
        <v>6.99</v>
      </c>
      <c r="I57" s="40">
        <v>7.99</v>
      </c>
      <c r="J57" s="40">
        <v>6.98</v>
      </c>
      <c r="K57" s="40">
        <v>7.19</v>
      </c>
      <c r="L57" s="41"/>
      <c r="M57" s="4">
        <f t="shared" si="10"/>
        <v>5.79</v>
      </c>
      <c r="N57" s="4">
        <f t="shared" si="11"/>
        <v>8.59</v>
      </c>
      <c r="O57" s="4">
        <f>_xlfn.AVERAGEIF(C57:L57,"&gt;0")</f>
        <v>7.4255555555555555</v>
      </c>
      <c r="P57" s="24">
        <f t="shared" si="12"/>
        <v>0.4835924006908463</v>
      </c>
    </row>
    <row r="58" spans="1:16" ht="15">
      <c r="A58" s="30" t="s">
        <v>72</v>
      </c>
      <c r="B58" s="2" t="s">
        <v>68</v>
      </c>
      <c r="C58" s="40">
        <v>6.4</v>
      </c>
      <c r="D58" s="40">
        <v>10.89</v>
      </c>
      <c r="E58" s="40">
        <v>7.98</v>
      </c>
      <c r="F58" s="40">
        <v>9.5</v>
      </c>
      <c r="G58" s="40"/>
      <c r="H58" s="40">
        <v>9.99</v>
      </c>
      <c r="I58" s="40">
        <v>8.79</v>
      </c>
      <c r="J58" s="40"/>
      <c r="K58" s="40">
        <v>10.99</v>
      </c>
      <c r="L58" s="41"/>
      <c r="M58" s="4">
        <f t="shared" si="10"/>
        <v>6.4</v>
      </c>
      <c r="N58" s="4">
        <f t="shared" si="11"/>
        <v>10.99</v>
      </c>
      <c r="O58" s="4">
        <f>_xlfn.AVERAGEIF(C58:L58,"&gt;0")</f>
        <v>9.219999999999999</v>
      </c>
      <c r="P58" s="24">
        <f t="shared" si="12"/>
        <v>0.7171874999999999</v>
      </c>
    </row>
    <row r="59" spans="1:16" ht="15">
      <c r="A59" s="30" t="s">
        <v>73</v>
      </c>
      <c r="B59" s="2" t="s">
        <v>64</v>
      </c>
      <c r="C59" s="40"/>
      <c r="D59" s="40"/>
      <c r="E59" s="40">
        <v>8.99</v>
      </c>
      <c r="F59" s="40"/>
      <c r="G59" s="40"/>
      <c r="H59" s="40"/>
      <c r="I59" s="40">
        <v>8.89</v>
      </c>
      <c r="J59" s="40"/>
      <c r="K59" s="40"/>
      <c r="L59" s="41"/>
      <c r="M59" s="4">
        <f t="shared" si="10"/>
        <v>8.89</v>
      </c>
      <c r="N59" s="4">
        <f t="shared" si="11"/>
        <v>8.99</v>
      </c>
      <c r="O59" s="4">
        <f>_xlfn.AVERAGEIF(C59:L59,"&gt;0")</f>
        <v>8.940000000000001</v>
      </c>
      <c r="P59" s="24">
        <f t="shared" si="12"/>
        <v>0.011248593925759165</v>
      </c>
    </row>
    <row r="60" spans="1:16" ht="15">
      <c r="A60" s="30" t="s">
        <v>74</v>
      </c>
      <c r="B60" s="2" t="s">
        <v>64</v>
      </c>
      <c r="C60" s="40">
        <v>5.99</v>
      </c>
      <c r="D60" s="40">
        <v>13.59</v>
      </c>
      <c r="E60" s="40"/>
      <c r="F60" s="40"/>
      <c r="G60" s="40"/>
      <c r="H60" s="40">
        <v>11.99</v>
      </c>
      <c r="I60" s="40">
        <v>10.9</v>
      </c>
      <c r="J60" s="40"/>
      <c r="K60" s="40"/>
      <c r="L60" s="41"/>
      <c r="M60" s="4">
        <f t="shared" si="10"/>
        <v>5.99</v>
      </c>
      <c r="N60" s="4">
        <f t="shared" si="11"/>
        <v>13.59</v>
      </c>
      <c r="O60" s="4">
        <f>_xlfn.AVERAGEIF(C60:L60,"&gt;0")</f>
        <v>10.6175</v>
      </c>
      <c r="P60" s="24">
        <f t="shared" si="12"/>
        <v>1.2687813021702836</v>
      </c>
    </row>
    <row r="61" spans="1:16" ht="15">
      <c r="A61" s="30" t="s">
        <v>77</v>
      </c>
      <c r="B61" s="2" t="s">
        <v>64</v>
      </c>
      <c r="C61" s="40"/>
      <c r="D61" s="40"/>
      <c r="E61" s="40"/>
      <c r="F61" s="40"/>
      <c r="G61" s="40"/>
      <c r="H61" s="40"/>
      <c r="I61" s="40"/>
      <c r="J61" s="40"/>
      <c r="K61" s="40"/>
      <c r="L61" s="41">
        <v>6.69</v>
      </c>
      <c r="M61" s="4">
        <f t="shared" si="10"/>
        <v>6.69</v>
      </c>
      <c r="N61" s="4">
        <f t="shared" si="11"/>
        <v>6.69</v>
      </c>
      <c r="O61" s="4">
        <f>_xlfn.AVERAGEIF(C61:L61,"&gt;0")</f>
        <v>6.69</v>
      </c>
      <c r="P61" s="24">
        <f t="shared" si="12"/>
        <v>0</v>
      </c>
    </row>
    <row r="62" spans="1:16" ht="15">
      <c r="A62" s="30" t="s">
        <v>75</v>
      </c>
      <c r="B62" s="2" t="s">
        <v>76</v>
      </c>
      <c r="C62" s="40">
        <v>26.5</v>
      </c>
      <c r="D62" s="40">
        <v>46.59</v>
      </c>
      <c r="E62" s="40">
        <v>29.9</v>
      </c>
      <c r="F62" s="40">
        <v>56.8</v>
      </c>
      <c r="G62" s="40">
        <v>49.9</v>
      </c>
      <c r="H62" s="40">
        <v>44.95</v>
      </c>
      <c r="I62" s="40">
        <v>31.9</v>
      </c>
      <c r="J62" s="40"/>
      <c r="K62" s="40">
        <v>42.99</v>
      </c>
      <c r="L62" s="41">
        <v>51.9</v>
      </c>
      <c r="M62" s="4">
        <f t="shared" si="10"/>
        <v>26.5</v>
      </c>
      <c r="N62" s="4">
        <f t="shared" si="11"/>
        <v>56.8</v>
      </c>
      <c r="O62" s="4">
        <f>_xlfn.AVERAGEIF(C62:L62,"&gt;0")</f>
        <v>42.38111111111111</v>
      </c>
      <c r="P62" s="24">
        <f t="shared" si="12"/>
        <v>1.1433962264150943</v>
      </c>
    </row>
    <row r="63" spans="1:12" ht="18">
      <c r="A63" s="35" t="s">
        <v>17</v>
      </c>
      <c r="B63" s="11"/>
      <c r="C63" s="11"/>
      <c r="D63" s="11"/>
      <c r="E63" s="11"/>
      <c r="F63" s="11"/>
      <c r="G63" s="36"/>
      <c r="H63" s="36"/>
      <c r="I63" s="36"/>
      <c r="J63" s="36"/>
      <c r="K63" s="36"/>
      <c r="L63" s="36"/>
    </row>
    <row r="64" spans="1:6" ht="15">
      <c r="A64" s="17"/>
      <c r="B64" s="18"/>
      <c r="C64" s="12"/>
      <c r="D64" s="12"/>
      <c r="E64" s="12"/>
      <c r="F64" s="12"/>
    </row>
    <row r="65" spans="1:16" ht="15">
      <c r="A65" s="1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4"/>
      <c r="N65" s="4"/>
      <c r="O65" s="4"/>
      <c r="P65" s="24"/>
    </row>
    <row r="66" spans="1:16" ht="15">
      <c r="A66" s="17"/>
      <c r="B66" s="18"/>
      <c r="C66" s="58"/>
      <c r="D66" s="59"/>
      <c r="E66" s="59"/>
      <c r="F66" s="59"/>
      <c r="G66" s="58"/>
      <c r="H66" s="59"/>
      <c r="I66" s="59"/>
      <c r="J66" s="59"/>
      <c r="K66" s="59"/>
      <c r="L66" s="59"/>
      <c r="M66" s="47"/>
      <c r="N66" s="47"/>
      <c r="O66" s="4"/>
      <c r="P66" s="24"/>
    </row>
    <row r="67" spans="1:12" ht="15">
      <c r="A67" s="13"/>
      <c r="B67" s="15"/>
      <c r="C67" s="59"/>
      <c r="D67" s="59"/>
      <c r="E67" s="59"/>
      <c r="F67" s="59"/>
      <c r="G67" s="58"/>
      <c r="H67" s="59"/>
      <c r="I67" s="59"/>
      <c r="J67" s="59"/>
      <c r="K67" s="59"/>
      <c r="L67" s="59"/>
    </row>
    <row r="68" spans="1:12" ht="18">
      <c r="A68" s="35"/>
      <c r="B68" s="11"/>
      <c r="C68" s="11"/>
      <c r="D68" s="11"/>
      <c r="E68" s="11"/>
      <c r="F68" s="11"/>
      <c r="G68" s="36"/>
      <c r="H68" s="36"/>
      <c r="I68" s="36"/>
      <c r="J68" s="36"/>
      <c r="K68" s="36"/>
      <c r="L68" s="36"/>
    </row>
    <row r="69" spans="1:12" ht="15">
      <c r="A69" s="17"/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6" ht="15">
      <c r="A70" s="14"/>
      <c r="B70" s="14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5">
      <c r="A72" s="13"/>
      <c r="B72" s="15"/>
      <c r="C72" s="12"/>
      <c r="D72" s="12"/>
      <c r="E72" s="12"/>
      <c r="F72" s="12"/>
    </row>
    <row r="73" spans="1:6" ht="15">
      <c r="A73" s="13"/>
      <c r="B73" s="15"/>
      <c r="C73" s="12"/>
      <c r="D73" s="12"/>
      <c r="E73" s="12"/>
      <c r="F73" s="12"/>
    </row>
    <row r="74" spans="1:6" ht="15">
      <c r="A74" s="13"/>
      <c r="B74" s="15"/>
      <c r="C74" s="12"/>
      <c r="D74" s="12"/>
      <c r="E74" s="12"/>
      <c r="F74" s="12"/>
    </row>
    <row r="75" spans="1:6" ht="15">
      <c r="A75" s="14"/>
      <c r="B75" s="14"/>
      <c r="C75" s="12"/>
      <c r="D75" s="12"/>
      <c r="E75" s="12"/>
      <c r="F75" s="12"/>
    </row>
    <row r="76" spans="1:6" ht="15">
      <c r="A76" s="13"/>
      <c r="B76" s="15"/>
      <c r="C76" s="12"/>
      <c r="D76" s="12"/>
      <c r="E76" s="12"/>
      <c r="F76" s="12"/>
    </row>
    <row r="77" spans="1:6" ht="15">
      <c r="A77" s="13"/>
      <c r="B77" s="15"/>
      <c r="C77" s="12"/>
      <c r="D77" s="12"/>
      <c r="E77" s="12"/>
      <c r="F77" s="12"/>
    </row>
    <row r="78" spans="1:6" ht="15">
      <c r="A78" s="13"/>
      <c r="B78" s="15"/>
      <c r="C78" s="12"/>
      <c r="D78" s="12"/>
      <c r="E78" s="12"/>
      <c r="F78" s="12"/>
    </row>
    <row r="79" spans="1:6" ht="18">
      <c r="A79" s="19"/>
      <c r="B79" s="11"/>
      <c r="C79" s="11"/>
      <c r="D79" s="11"/>
      <c r="E79" s="11"/>
      <c r="F79" s="11"/>
    </row>
    <row r="80" spans="1:6" ht="23.25">
      <c r="A80" s="20"/>
      <c r="B80" s="15"/>
      <c r="C80" s="15"/>
      <c r="D80" s="15"/>
      <c r="E80" s="15"/>
      <c r="F80" s="15"/>
    </row>
    <row r="81" spans="1:6" ht="26.25" customHeight="1">
      <c r="A81" s="82"/>
      <c r="B81" s="82"/>
      <c r="C81" s="82"/>
      <c r="D81" s="82"/>
      <c r="E81" s="82"/>
      <c r="F81" s="82"/>
    </row>
    <row r="82" spans="1:6" ht="15">
      <c r="A82" s="83"/>
      <c r="B82" s="83"/>
      <c r="C82" s="14"/>
      <c r="D82" s="12"/>
      <c r="E82" s="12"/>
      <c r="F82" s="12"/>
    </row>
    <row r="83" spans="1:6" ht="15">
      <c r="A83" s="13"/>
      <c r="B83" s="14"/>
      <c r="C83" s="15"/>
      <c r="D83" s="12"/>
      <c r="E83" s="12"/>
      <c r="F83" s="12"/>
    </row>
    <row r="84" spans="1:6" ht="15">
      <c r="A84" s="13"/>
      <c r="B84" s="15"/>
      <c r="C84" s="15"/>
      <c r="D84" s="12"/>
      <c r="E84" s="12"/>
      <c r="F84" s="12"/>
    </row>
    <row r="85" spans="1:6" ht="15">
      <c r="A85" s="16"/>
      <c r="B85" s="14"/>
      <c r="C85" s="14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3"/>
      <c r="B87" s="15"/>
      <c r="C87" s="21"/>
      <c r="D87" s="12"/>
      <c r="E87" s="12"/>
      <c r="F87" s="12"/>
    </row>
    <row r="88" spans="1:6" ht="15">
      <c r="A88" s="13"/>
      <c r="B88" s="15"/>
      <c r="C88" s="21"/>
      <c r="D88" s="12"/>
      <c r="E88" s="12"/>
      <c r="F88" s="12"/>
    </row>
    <row r="89" spans="1:6" ht="15">
      <c r="A89" s="13"/>
      <c r="B89" s="15"/>
      <c r="C89" s="21"/>
      <c r="D89" s="12"/>
      <c r="E89" s="12"/>
      <c r="F89" s="12"/>
    </row>
    <row r="90" spans="1:6" ht="15">
      <c r="A90" s="13"/>
      <c r="B90" s="15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3"/>
      <c r="B93" s="15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3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3"/>
      <c r="B98" s="15"/>
      <c r="C98" s="21"/>
      <c r="D98" s="12"/>
      <c r="E98" s="12"/>
      <c r="F98" s="12"/>
    </row>
    <row r="99" spans="1:6" ht="15">
      <c r="A99" s="13"/>
      <c r="B99" s="15"/>
      <c r="C99" s="21"/>
      <c r="D99" s="12"/>
      <c r="E99" s="12"/>
      <c r="F99" s="12"/>
    </row>
    <row r="100" spans="1:6" ht="15">
      <c r="A100" s="17"/>
      <c r="B100" s="18"/>
      <c r="C100" s="21"/>
      <c r="D100" s="12"/>
      <c r="E100" s="12"/>
      <c r="F100" s="12"/>
    </row>
    <row r="101" spans="1:6" ht="15">
      <c r="A101" s="17"/>
      <c r="B101" s="18"/>
      <c r="C101" s="21"/>
      <c r="D101" s="12"/>
      <c r="E101" s="12"/>
      <c r="F101" s="12"/>
    </row>
    <row r="102" spans="1:6" ht="15">
      <c r="A102" s="17"/>
      <c r="B102" s="18"/>
      <c r="C102" s="21"/>
      <c r="D102" s="12"/>
      <c r="E102" s="12"/>
      <c r="F102" s="12"/>
    </row>
    <row r="103" spans="1:6" ht="15">
      <c r="A103" s="17"/>
      <c r="B103" s="18"/>
      <c r="C103" s="21"/>
      <c r="D103" s="12"/>
      <c r="E103" s="12"/>
      <c r="F103" s="12"/>
    </row>
    <row r="104" spans="1:6" ht="15">
      <c r="A104" s="17"/>
      <c r="B104" s="18"/>
      <c r="C104" s="21"/>
      <c r="D104" s="12"/>
      <c r="E104" s="12"/>
      <c r="F104" s="12"/>
    </row>
    <row r="105" spans="1:6" ht="15">
      <c r="A105" s="17"/>
      <c r="B105" s="18"/>
      <c r="C105" s="21"/>
      <c r="D105" s="12"/>
      <c r="E105" s="12"/>
      <c r="F105" s="12"/>
    </row>
    <row r="106" spans="1:6" ht="15">
      <c r="A106" s="17"/>
      <c r="B106" s="18"/>
      <c r="C106" s="21"/>
      <c r="D106" s="12"/>
      <c r="E106" s="12"/>
      <c r="F106" s="12"/>
    </row>
    <row r="107" spans="1:6" ht="15">
      <c r="A107" s="14"/>
      <c r="B107" s="14"/>
      <c r="C107" s="14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5">
      <c r="A109" s="13"/>
      <c r="B109" s="15"/>
      <c r="C109" s="21"/>
      <c r="D109" s="12"/>
      <c r="E109" s="12"/>
      <c r="F109" s="12"/>
    </row>
    <row r="110" spans="1:6" ht="15">
      <c r="A110" s="13"/>
      <c r="B110" s="15"/>
      <c r="C110" s="21"/>
      <c r="D110" s="12"/>
      <c r="E110" s="12"/>
      <c r="F110" s="12"/>
    </row>
    <row r="111" spans="1:6" ht="15">
      <c r="A111" s="13"/>
      <c r="B111" s="15"/>
      <c r="C111" s="21"/>
      <c r="D111" s="12"/>
      <c r="E111" s="12"/>
      <c r="F111" s="12"/>
    </row>
    <row r="112" spans="1:6" ht="15">
      <c r="A112" s="14"/>
      <c r="B112" s="14"/>
      <c r="C112" s="14"/>
      <c r="D112" s="12"/>
      <c r="E112" s="12"/>
      <c r="F112" s="12"/>
    </row>
    <row r="113" spans="1:6" ht="15">
      <c r="A113" s="13"/>
      <c r="B113" s="15"/>
      <c r="C113" s="21"/>
      <c r="D113" s="12"/>
      <c r="E113" s="12"/>
      <c r="F113" s="12"/>
    </row>
    <row r="114" spans="1:6" ht="15">
      <c r="A114" s="13"/>
      <c r="B114" s="15"/>
      <c r="C114" s="21"/>
      <c r="D114" s="12"/>
      <c r="E114" s="12"/>
      <c r="F114" s="12"/>
    </row>
    <row r="115" spans="1:6" ht="15">
      <c r="A115" s="13"/>
      <c r="B115" s="15"/>
      <c r="C115" s="21"/>
      <c r="D115" s="12"/>
      <c r="E115" s="12"/>
      <c r="F115" s="12"/>
    </row>
    <row r="116" spans="1:6" ht="18">
      <c r="A116" s="22"/>
      <c r="B116" s="23"/>
      <c r="C116" s="23"/>
      <c r="D116" s="11"/>
      <c r="E116" s="11"/>
      <c r="F116" s="11"/>
    </row>
    <row r="117" spans="1:6" ht="15">
      <c r="A117" s="5"/>
      <c r="B117" s="6"/>
      <c r="C117" s="6"/>
      <c r="D117" s="6"/>
      <c r="E117" s="1"/>
      <c r="F117" s="1"/>
    </row>
  </sheetData>
  <sheetProtection/>
  <mergeCells count="8">
    <mergeCell ref="A1:L1"/>
    <mergeCell ref="A2:L2"/>
    <mergeCell ref="A3:B3"/>
    <mergeCell ref="A81:F81"/>
    <mergeCell ref="A82:B82"/>
    <mergeCell ref="A43:L43"/>
    <mergeCell ref="A44:L44"/>
    <mergeCell ref="A45:B45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Flavio</cp:lastModifiedBy>
  <cp:lastPrinted>2014-12-11T16:40:15Z</cp:lastPrinted>
  <dcterms:created xsi:type="dcterms:W3CDTF">2012-05-08T13:15:19Z</dcterms:created>
  <dcterms:modified xsi:type="dcterms:W3CDTF">2014-12-11T19:51:04Z</dcterms:modified>
  <cp:category/>
  <cp:version/>
  <cp:contentType/>
  <cp:contentStatus/>
</cp:coreProperties>
</file>